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TRABAJO - CONTRATOS\IPCC\IPCC - AÑO 2025\4. CONVOCATORIAS 2025\10. CIRCULACION LOCAL CICLO 2\"/>
    </mc:Choice>
  </mc:AlternateContent>
  <xr:revisionPtr revIDLastSave="0" documentId="8_{A833A60B-D565-428A-87B9-69740F86B15C}" xr6:coauthVersionLast="47" xr6:coauthVersionMax="47" xr10:uidLastSave="{00000000-0000-0000-0000-000000000000}"/>
  <bookViews>
    <workbookView xWindow="-120" yWindow="-120" windowWidth="20730" windowHeight="11310" firstSheet="1" activeTab="1" xr2:uid="{00000000-000D-0000-FFFF-FFFF00000000}"/>
  </bookViews>
  <sheets>
    <sheet name="Presupuesto" sheetId="3" state="hidden" r:id="rId1"/>
    <sheet name="Presupuesto (2)" sheetId="4" r:id="rId2"/>
  </sheets>
  <definedNames>
    <definedName name="_xlnm.Print_Area" localSheetId="1">'Presupuesto (2)'!$B$1:$J$19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4" l="1"/>
  <c r="G16" i="3" l="1"/>
  <c r="G17" i="3"/>
  <c r="G19" i="3"/>
  <c r="G20" i="3"/>
  <c r="G21" i="3"/>
  <c r="G26" i="3"/>
  <c r="G27" i="3"/>
  <c r="G28" i="3"/>
  <c r="G29" i="3"/>
  <c r="G34" i="3"/>
  <c r="G35" i="3"/>
  <c r="G38" i="3"/>
  <c r="G39" i="3"/>
  <c r="G41" i="3"/>
  <c r="G44" i="3"/>
  <c r="G7" i="3"/>
  <c r="G50" i="3"/>
  <c r="G51" i="3"/>
  <c r="G52" i="3"/>
  <c r="G53" i="3"/>
  <c r="G56" i="3"/>
  <c r="G57" i="3"/>
  <c r="G58" i="3"/>
  <c r="G59" i="3"/>
  <c r="G60" i="3"/>
  <c r="G61" i="3"/>
  <c r="G62" i="3"/>
  <c r="G65" i="3"/>
  <c r="G66" i="3"/>
  <c r="G67" i="3"/>
  <c r="G70" i="3"/>
  <c r="G71" i="3"/>
  <c r="G72" i="3"/>
  <c r="G75" i="3"/>
  <c r="G76" i="3"/>
  <c r="G77" i="3"/>
  <c r="G79" i="3"/>
  <c r="G82" i="3"/>
  <c r="G49" i="3"/>
  <c r="G33" i="3"/>
  <c r="G25" i="3"/>
  <c r="G8" i="3"/>
  <c r="G9" i="3"/>
  <c r="G10" i="3"/>
  <c r="G11" i="3"/>
  <c r="G15" i="3"/>
  <c r="G88" i="3"/>
  <c r="G87" i="3"/>
  <c r="G100" i="3" l="1"/>
  <c r="I105" i="3" s="1"/>
</calcChain>
</file>

<file path=xl/sharedStrings.xml><?xml version="1.0" encoding="utf-8"?>
<sst xmlns="http://schemas.openxmlformats.org/spreadsheetml/2006/main" count="204" uniqueCount="95">
  <si>
    <t xml:space="preserve">Valor total del proyecto: </t>
  </si>
  <si>
    <t xml:space="preserve"> </t>
  </si>
  <si>
    <t>Presupuesto detallado y fuentes de financiación</t>
  </si>
  <si>
    <t>Descripción</t>
  </si>
  <si>
    <t>Cantidad</t>
  </si>
  <si>
    <t>Valor parcial</t>
  </si>
  <si>
    <t>Fuente de financiación</t>
  </si>
  <si>
    <t>Unidad</t>
  </si>
  <si>
    <t>FORMATO DE REGISTRO DE PROYECTOS BENEFICIARIOS DE RECURSOS DE LA CONTRIBUCIÓN PARAFISCAL DE LOS ESPECTÁCULOS PÚBLICOS DE LAS ARTES ESCÉNICAS
- PRESUPUESTO DETALLADO -</t>
  </si>
  <si>
    <t>Ítem</t>
  </si>
  <si>
    <t>(*) NOTA: LOS VALORES UNITARIOS INCLUYEN IVA Y AIU</t>
  </si>
  <si>
    <r>
      <t xml:space="preserve">Valor unitario </t>
    </r>
    <r>
      <rPr>
        <b/>
        <sz val="9"/>
        <color rgb="FFFF0000"/>
        <rFont val="Calibri"/>
        <family val="2"/>
        <scheme val="minor"/>
      </rPr>
      <t>(*)</t>
    </r>
  </si>
  <si>
    <t>PRELIMINARES</t>
  </si>
  <si>
    <t>DEMOLICIONES - DESMONTES - RETIROS</t>
  </si>
  <si>
    <t>1,1,1</t>
  </si>
  <si>
    <t>DESMONTE DE CUBIERTAS EN TEJA TERMOACUSTICA COLOR VERDE</t>
  </si>
  <si>
    <t>M2</t>
  </si>
  <si>
    <t>1,1,2</t>
  </si>
  <si>
    <t>DESMONTE DE LAMPARAS HERMETICAS 2X32. INCLUYE RETIRO DE SOBRANTES</t>
  </si>
  <si>
    <t>UND</t>
  </si>
  <si>
    <t>1,1,3</t>
  </si>
  <si>
    <t>DESMONTE DE LUCES DE SOBREPONER</t>
  </si>
  <si>
    <t>1,1,4</t>
  </si>
  <si>
    <t>DESMONTE DE PERFIL C 150*50, INCLUYE RETIRO DE SOBRANTES</t>
  </si>
  <si>
    <t>M</t>
  </si>
  <si>
    <t>1,1,5</t>
  </si>
  <si>
    <t>DESMONTE DE CELOSIA EN ALUMINIO</t>
  </si>
  <si>
    <t>INSTALACIONES ELECTRICAS</t>
  </si>
  <si>
    <t>ACOMETIDAS , CONDUCTORES Y SALIDAS</t>
  </si>
  <si>
    <t>2,1,1</t>
  </si>
  <si>
    <t>ACOMETIDA  EN TUBERIA METALICO EMT CONDUIT GALVANIZADO DE 3/4" CON CABLE LSZH 1#12(F)+1#12(N)+1#12T</t>
  </si>
  <si>
    <t>2,1,2</t>
  </si>
  <si>
    <t>SALIDA ILUMINACION EN TUBERIA EMT CONDUIT GALVANIZADO DE 1/2". INCLUYE CAJA 5800,, CABLEADO #12 LSZH Y ACCESORIOS</t>
  </si>
  <si>
    <t>2,1,3</t>
  </si>
  <si>
    <t>SALIDA ELECTRICA DE 110V EN TUBERIA EMT CONDUIT GALVANIZADO DE 1/2". INCLUYE CAJA 5800", CABLEADO #12 LSZH Y ACCESORIOS</t>
  </si>
  <si>
    <t>APARATOS ELECTRICOS (INCLUYE SUMINISTRO E INSTALACIÓN)</t>
  </si>
  <si>
    <t>2,2,1</t>
  </si>
  <si>
    <t>INTERRUPTOR DOBLE HALUX ORNATO, INCLUYE CABLEADO #12 LSZH</t>
  </si>
  <si>
    <t>2,2,2</t>
  </si>
  <si>
    <t>INTERRUPTOR SENCILLO HALUX ORNATO, CABLEADO #12 LSZH</t>
  </si>
  <si>
    <t>2,2,3</t>
  </si>
  <si>
    <t>TOMA DOBLE HALUX ORNATO CON POLO A TIERRA Y CABLEADO #12 LSZH</t>
  </si>
  <si>
    <t xml:space="preserve">CUBIERTAS E IMPERMEABILIZACIONES </t>
  </si>
  <si>
    <t>CUBIERTAS</t>
  </si>
  <si>
    <t>3,1,1</t>
  </si>
  <si>
    <t>SUMINISTRO E INSTALACION DE PERFIL I ALMA LLENA DE 120MM (CORREAS) Y 200MM (PORTICOS) PARA CUBIERTAS, INCLUYE SOLDADURA 6011, TENSORES, ANCLAJES, ACCESORIOS, LIMPIEZA EN SANDBLASTING METAL BLANCO, CAPA INTERMEDIA Y ACABADO EN PINTURA EPOXICA POLIAMIDA COLOR BLANCO  A 3 CAPAS DE 3 MILS CADA UNA EN PELICULA SECA</t>
  </si>
  <si>
    <t>KG</t>
  </si>
  <si>
    <t>3,1,2</t>
  </si>
  <si>
    <t>SUMINISTRO E INSTALACIÓN DE TEJA TERMOACÚSTICA TRAPEZOIDAL A360 PREMIUN COMPUESTA POR LÁMINA  DE ACERO CON PROTECCIÓN CONTRA LA CORROSIÓN DE 350Mpa  e: 0.48mm, AISLANTE EN ASFALTO MODIFICADO Y FOIL DE ALUMINIO - Ancho útil 0.72m</t>
  </si>
  <si>
    <t>3,1,3</t>
  </si>
  <si>
    <t>SUMINISTRO E INSTALACION DE CELOSIA FIJA  EN ALUMINIO COLOR BLANCO CON TUBO RECTANGULAR DE SOPORTE</t>
  </si>
  <si>
    <t>3,1,4</t>
  </si>
  <si>
    <t>MANTENIMIENTO Y LIMPIEZA DE BAJANTES DE AGUA LLUVIA</t>
  </si>
  <si>
    <t>3,1,5</t>
  </si>
  <si>
    <t>MANTERNIMIENTO E IMPERMEABILIZACION DE VIGA CANAL CON MANTO ASFALTICO CON FOIL DE ALUMINIO DE 3MM</t>
  </si>
  <si>
    <t>ILUMINACION</t>
  </si>
  <si>
    <t>SUMINISTRO E INSTALACION DE LUMINARIAS</t>
  </si>
  <si>
    <t>4,1,1</t>
  </si>
  <si>
    <t>SUMINISTRO E INSTALACIÓN DE LUMINARIA HERMÉTICA LED 2 X 18W IP65 IK06 3200 LÚMENES</t>
  </si>
  <si>
    <t>4,1,2</t>
  </si>
  <si>
    <t>SUMINISTRO E INSTALACIÓN LAMPARA SALIDA DE EMERGENCIA</t>
  </si>
  <si>
    <t>4,1,3</t>
  </si>
  <si>
    <t xml:space="preserve">SUMINISTRO E INSTALACIÓN DE PANEL LED DE SOBREPONER CIRCULAR  DE 1600 LUMENES 24W </t>
  </si>
  <si>
    <t>PINTURA</t>
  </si>
  <si>
    <t>PINTURA SOBRE MAMPOSTERIA</t>
  </si>
  <si>
    <t>5,1,1</t>
  </si>
  <si>
    <t>PINTURA EN VINILO TIPO 1 MUROS INTERIORES 2 MANOS</t>
  </si>
  <si>
    <t>5,1,2</t>
  </si>
  <si>
    <t>FILOS Y DILATACIONES</t>
  </si>
  <si>
    <t>PINTURA EXTERIOR TIPO KORAZA</t>
  </si>
  <si>
    <t>5,2,1</t>
  </si>
  <si>
    <t>PINTURA KORAZA PARA FACHADAS A 2 MANOS</t>
  </si>
  <si>
    <t>ASEO Y VARIOS</t>
  </si>
  <si>
    <t>ASEO Y LIMPIEZA</t>
  </si>
  <si>
    <t>6,1,1</t>
  </si>
  <si>
    <t>ASEO GENERAL</t>
  </si>
  <si>
    <t>SALON DE EVENTOS</t>
  </si>
  <si>
    <t>SUMINISTRO E INSTALACION DE PERFIL I ALMA LLENA DE 120MM (CORREAS) Y 240MM (PORTICOS) PARA CUBIERTAS, INCLUYE SOLDADURA 6011, TENSORES, ANCLAJES, ACCESORIOS, LIMPIEZA EN SANDBLASTING METAL BLANCO, CAPA INTERMEDIA Y ACABADO EN PINTURA EPOXICA POLIAMIDA COLOR BLANCO  A 3 CAPAS DE 3 MILS CADA UNA EN PELICULA SECA</t>
  </si>
  <si>
    <t>PINTURA Y ADECUACIONES</t>
  </si>
  <si>
    <t>5,1,3</t>
  </si>
  <si>
    <t>ADECUACION DE DOS UNIDADES DE BAÑOS COMPLETOS EN EL SEGUNDO PISO, INCLUYE SANITARIOS Y LAVAMANOS DE INSCRUSTAR INSTITUCIONAL, REGADERAS, ENCHAPES, PUERTAS DE ACCESO EN ALUMINIO, DIVISION DE DUCHA EN ACRILICO Y ALUMINIO.</t>
  </si>
  <si>
    <t>DISEÑOS Y CERTIFICACIONES</t>
  </si>
  <si>
    <t>DISEÑOS ELECTRICOS</t>
  </si>
  <si>
    <t>PLANOS ELECTRICOS</t>
  </si>
  <si>
    <t xml:space="preserve">DISEÑO Y ELABORACION DE PLANOS ELECTRICOS PARA TRAMITAR LAS CERTIFICACIONES RETIE ANTE LAS ENTIDADES COMPETENTES, DIAGRAMA UNIFILAR, CUADRO DE CARGAS, LISTA DE EQUIPOS. </t>
  </si>
  <si>
    <t>UN</t>
  </si>
  <si>
    <t>VISITAS PARA CERTICACIONES RETIE DE TRANSFORMADOR, SUBESTACION Y USO FINAL</t>
  </si>
  <si>
    <t>Presupuesto de la propuesta</t>
  </si>
  <si>
    <t>TRANSPORTE</t>
  </si>
  <si>
    <t>2.1</t>
  </si>
  <si>
    <t>ALIMENTACIÓN</t>
  </si>
  <si>
    <t>SERVICIOS ARTÍSTICOS</t>
  </si>
  <si>
    <t xml:space="preserve">NOTA: Verifique en las bases de la convocatoria los rubros financiables con el valor del estímulo.  El monto del estímulo solo debe ser usado en </t>
  </si>
  <si>
    <t>La fuente de financiación, en este caso sería IPCC. Adapte la tabla a su presupuesto.</t>
  </si>
  <si>
    <t>Revise que las actividades que consignó en la prpouesta y en el cronograma, sean coherentes con el presupuesto.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</si>
</sst>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* #,##0.00_-;\-&quot;$&quot;* #,##0.00_-;_-&quot;$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/>
  </cellStyleXfs>
  <cellXfs count="67">
    <xf numFmtId="0" fontId="0" fillId="0" borderId="0" xfId="0"/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4" fontId="5" fillId="4" borderId="5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2" borderId="13" xfId="0" applyFont="1" applyFill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4" fontId="5" fillId="4" borderId="5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4" borderId="6" xfId="0" applyFont="1" applyFill="1" applyBorder="1" applyAlignment="1">
      <alignment vertical="center" wrapText="1"/>
    </xf>
    <xf numFmtId="0" fontId="2" fillId="4" borderId="12" xfId="0" applyFont="1" applyFill="1" applyBorder="1" applyAlignment="1">
      <alignment vertical="center" wrapText="1"/>
    </xf>
    <xf numFmtId="164" fontId="5" fillId="4" borderId="16" xfId="1" applyFont="1" applyFill="1" applyBorder="1" applyAlignment="1">
      <alignment horizontal="right" vertical="center"/>
    </xf>
    <xf numFmtId="164" fontId="4" fillId="3" borderId="0" xfId="1" applyFont="1" applyFill="1" applyBorder="1" applyAlignment="1">
      <alignment vertical="center"/>
    </xf>
    <xf numFmtId="164" fontId="4" fillId="4" borderId="11" xfId="1" applyFont="1" applyFill="1" applyBorder="1" applyAlignment="1">
      <alignment horizontal="right" vertical="center"/>
    </xf>
    <xf numFmtId="0" fontId="11" fillId="0" borderId="0" xfId="0" applyFont="1"/>
    <xf numFmtId="164" fontId="0" fillId="0" borderId="0" xfId="1" applyFont="1"/>
    <xf numFmtId="164" fontId="2" fillId="2" borderId="6" xfId="1" applyFont="1" applyFill="1" applyBorder="1" applyAlignment="1">
      <alignment vertical="center"/>
    </xf>
    <xf numFmtId="164" fontId="7" fillId="0" borderId="5" xfId="1" applyFont="1" applyBorder="1" applyAlignment="1">
      <alignment horizontal="center" vertical="center" wrapText="1"/>
    </xf>
    <xf numFmtId="164" fontId="5" fillId="4" borderId="5" xfId="1" applyFont="1" applyFill="1" applyBorder="1" applyAlignment="1">
      <alignment horizontal="right" vertical="center" wrapText="1"/>
    </xf>
    <xf numFmtId="164" fontId="3" fillId="3" borderId="0" xfId="1" applyFont="1" applyFill="1" applyBorder="1" applyAlignment="1">
      <alignment vertical="center"/>
    </xf>
    <xf numFmtId="164" fontId="3" fillId="3" borderId="7" xfId="1" applyFont="1" applyFill="1" applyBorder="1" applyAlignment="1">
      <alignment vertical="center"/>
    </xf>
    <xf numFmtId="164" fontId="2" fillId="0" borderId="0" xfId="1" applyFont="1" applyAlignment="1">
      <alignment vertical="center"/>
    </xf>
    <xf numFmtId="0" fontId="3" fillId="4" borderId="16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vertical="center" wrapText="1"/>
    </xf>
    <xf numFmtId="164" fontId="4" fillId="4" borderId="16" xfId="1" applyFont="1" applyFill="1" applyBorder="1" applyAlignment="1">
      <alignment horizontal="right" vertical="center"/>
    </xf>
    <xf numFmtId="44" fontId="0" fillId="0" borderId="0" xfId="0" applyNumberFormat="1"/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0" fontId="11" fillId="0" borderId="0" xfId="0" applyFont="1" applyAlignment="1">
      <alignment vertical="center"/>
    </xf>
    <xf numFmtId="44" fontId="0" fillId="0" borderId="0" xfId="0" applyNumberFormat="1" applyAlignment="1">
      <alignment vertical="center"/>
    </xf>
    <xf numFmtId="0" fontId="2" fillId="4" borderId="18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4" fontId="5" fillId="4" borderId="20" xfId="0" applyNumberFormat="1" applyFont="1" applyFill="1" applyBorder="1" applyAlignment="1">
      <alignment horizontal="center" vertical="center"/>
    </xf>
    <xf numFmtId="4" fontId="5" fillId="4" borderId="20" xfId="0" applyNumberFormat="1" applyFont="1" applyFill="1" applyBorder="1" applyAlignment="1">
      <alignment horizontal="center" vertical="center" wrapText="1"/>
    </xf>
    <xf numFmtId="164" fontId="5" fillId="4" borderId="21" xfId="1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05"/>
  <sheetViews>
    <sheetView topLeftCell="A77" zoomScaleNormal="100" workbookViewId="0">
      <selection activeCell="G100" sqref="G100"/>
    </sheetView>
  </sheetViews>
  <sheetFormatPr baseColWidth="10" defaultRowHeight="15" x14ac:dyDescent="0.25"/>
  <cols>
    <col min="1" max="1" width="0.85546875" customWidth="1"/>
    <col min="2" max="2" width="5.85546875" customWidth="1"/>
    <col min="3" max="3" width="56.85546875" customWidth="1"/>
    <col min="4" max="4" width="8" customWidth="1"/>
    <col min="5" max="5" width="7" style="24" bestFit="1" customWidth="1"/>
    <col min="6" max="6" width="13.42578125" style="31" bestFit="1" customWidth="1"/>
    <col min="7" max="7" width="13.140625" customWidth="1"/>
    <col min="8" max="8" width="20.42578125" customWidth="1"/>
    <col min="9" max="9" width="16.28515625" bestFit="1" customWidth="1"/>
  </cols>
  <sheetData>
    <row r="1" spans="2:9" ht="3.75" customHeight="1" thickBot="1" x14ac:dyDescent="0.3"/>
    <row r="2" spans="2:9" ht="50.25" customHeight="1" thickBot="1" x14ac:dyDescent="0.3">
      <c r="B2" s="54" t="s">
        <v>8</v>
      </c>
      <c r="C2" s="55"/>
      <c r="D2" s="55"/>
      <c r="E2" s="55"/>
      <c r="F2" s="55"/>
      <c r="G2" s="55"/>
      <c r="H2" s="56"/>
    </row>
    <row r="3" spans="2:9" ht="13.5" customHeight="1" thickBot="1" x14ac:dyDescent="0.3">
      <c r="B3" s="15" t="s">
        <v>2</v>
      </c>
      <c r="C3" s="5"/>
      <c r="D3" s="5"/>
      <c r="E3" s="20"/>
      <c r="F3" s="32"/>
      <c r="G3" s="19"/>
      <c r="H3" s="11"/>
    </row>
    <row r="4" spans="2:9" ht="22.5" customHeight="1" thickBot="1" x14ac:dyDescent="0.3">
      <c r="B4" s="16" t="s">
        <v>9</v>
      </c>
      <c r="C4" s="13" t="s">
        <v>3</v>
      </c>
      <c r="D4" s="9" t="s">
        <v>4</v>
      </c>
      <c r="E4" s="18" t="s">
        <v>7</v>
      </c>
      <c r="F4" s="33" t="s">
        <v>11</v>
      </c>
      <c r="G4" s="16" t="s">
        <v>5</v>
      </c>
      <c r="H4" s="12" t="s">
        <v>6</v>
      </c>
    </row>
    <row r="5" spans="2:9" ht="14.25" customHeight="1" thickBot="1" x14ac:dyDescent="0.3">
      <c r="B5" s="38">
        <v>1</v>
      </c>
      <c r="C5" s="39" t="s">
        <v>12</v>
      </c>
      <c r="D5" s="10"/>
      <c r="E5" s="21"/>
      <c r="F5" s="34"/>
      <c r="G5" s="40"/>
      <c r="H5" s="26"/>
      <c r="I5">
        <v>1.25</v>
      </c>
    </row>
    <row r="6" spans="2:9" ht="15.75" thickBot="1" x14ac:dyDescent="0.3">
      <c r="B6" s="17">
        <v>1.1000000000000001</v>
      </c>
      <c r="C6" s="39" t="s">
        <v>13</v>
      </c>
      <c r="D6" s="10"/>
      <c r="E6" s="21"/>
      <c r="F6" s="34"/>
      <c r="G6" s="27"/>
      <c r="H6" s="26"/>
    </row>
    <row r="7" spans="2:9" ht="15.75" thickBot="1" x14ac:dyDescent="0.3">
      <c r="B7" s="17" t="s">
        <v>14</v>
      </c>
      <c r="C7" s="25" t="s">
        <v>15</v>
      </c>
      <c r="D7" s="10" t="s">
        <v>16</v>
      </c>
      <c r="E7" s="21">
        <v>170</v>
      </c>
      <c r="F7" s="34">
        <v>24275</v>
      </c>
      <c r="G7" s="27">
        <f>E7*F7</f>
        <v>4126750</v>
      </c>
      <c r="H7" s="26"/>
    </row>
    <row r="8" spans="2:9" ht="24.75" thickBot="1" x14ac:dyDescent="0.3">
      <c r="B8" s="17" t="s">
        <v>17</v>
      </c>
      <c r="C8" s="25" t="s">
        <v>18</v>
      </c>
      <c r="D8" s="10" t="s">
        <v>19</v>
      </c>
      <c r="E8" s="21">
        <v>5</v>
      </c>
      <c r="F8" s="34">
        <v>16818.75</v>
      </c>
      <c r="G8" s="27">
        <f t="shared" ref="G8:G11" si="0">E8*F8</f>
        <v>84093.75</v>
      </c>
      <c r="H8" s="26"/>
    </row>
    <row r="9" spans="2:9" ht="15.75" thickBot="1" x14ac:dyDescent="0.3">
      <c r="B9" s="17" t="s">
        <v>20</v>
      </c>
      <c r="C9" s="25" t="s">
        <v>21</v>
      </c>
      <c r="D9" s="10" t="s">
        <v>19</v>
      </c>
      <c r="E9" s="21">
        <v>6</v>
      </c>
      <c r="F9" s="34">
        <v>16818.75</v>
      </c>
      <c r="G9" s="27">
        <f t="shared" si="0"/>
        <v>100912.5</v>
      </c>
      <c r="H9" s="26"/>
    </row>
    <row r="10" spans="2:9" ht="15.75" thickBot="1" x14ac:dyDescent="0.3">
      <c r="B10" s="17" t="s">
        <v>22</v>
      </c>
      <c r="C10" s="25" t="s">
        <v>23</v>
      </c>
      <c r="D10" s="10" t="s">
        <v>24</v>
      </c>
      <c r="E10" s="21">
        <v>296</v>
      </c>
      <c r="F10" s="34">
        <v>13012.5</v>
      </c>
      <c r="G10" s="27">
        <f t="shared" si="0"/>
        <v>3851700</v>
      </c>
      <c r="H10" s="26"/>
    </row>
    <row r="11" spans="2:9" ht="14.25" customHeight="1" thickBot="1" x14ac:dyDescent="0.3">
      <c r="B11" s="17" t="s">
        <v>25</v>
      </c>
      <c r="C11" s="25" t="s">
        <v>26</v>
      </c>
      <c r="D11" s="10" t="s">
        <v>16</v>
      </c>
      <c r="E11" s="21">
        <v>26</v>
      </c>
      <c r="F11" s="34">
        <v>15637.5</v>
      </c>
      <c r="G11" s="27">
        <f t="shared" si="0"/>
        <v>406575</v>
      </c>
      <c r="H11" s="26"/>
    </row>
    <row r="12" spans="2:9" ht="10.5" customHeight="1" thickBot="1" x14ac:dyDescent="0.3">
      <c r="B12" s="51"/>
      <c r="C12" s="52"/>
      <c r="D12" s="52"/>
      <c r="E12" s="52"/>
      <c r="F12" s="52"/>
      <c r="G12" s="52"/>
      <c r="H12" s="53"/>
    </row>
    <row r="13" spans="2:9" ht="14.25" customHeight="1" thickBot="1" x14ac:dyDescent="0.3">
      <c r="B13" s="38">
        <v>2</v>
      </c>
      <c r="C13" s="39" t="s">
        <v>27</v>
      </c>
      <c r="D13" s="10"/>
      <c r="E13" s="21"/>
      <c r="F13" s="34"/>
      <c r="G13" s="40"/>
      <c r="H13" s="26"/>
    </row>
    <row r="14" spans="2:9" ht="15.75" thickBot="1" x14ac:dyDescent="0.3">
      <c r="B14" s="17">
        <v>2.1</v>
      </c>
      <c r="C14" s="39" t="s">
        <v>28</v>
      </c>
      <c r="D14" s="10"/>
      <c r="E14" s="21"/>
      <c r="F14" s="34"/>
      <c r="G14" s="27"/>
      <c r="H14" s="26"/>
    </row>
    <row r="15" spans="2:9" ht="24.75" thickBot="1" x14ac:dyDescent="0.3">
      <c r="B15" s="17" t="s">
        <v>29</v>
      </c>
      <c r="C15" s="25" t="s">
        <v>30</v>
      </c>
      <c r="D15" s="10" t="s">
        <v>24</v>
      </c>
      <c r="E15" s="21">
        <v>80</v>
      </c>
      <c r="F15" s="34">
        <v>46150</v>
      </c>
      <c r="G15" s="27">
        <f>E15*F15</f>
        <v>3692000</v>
      </c>
      <c r="H15" s="26"/>
    </row>
    <row r="16" spans="2:9" ht="24.75" thickBot="1" x14ac:dyDescent="0.3">
      <c r="B16" s="17" t="s">
        <v>31</v>
      </c>
      <c r="C16" s="25" t="s">
        <v>32</v>
      </c>
      <c r="D16" s="10" t="s">
        <v>19</v>
      </c>
      <c r="E16" s="21">
        <v>13</v>
      </c>
      <c r="F16" s="34">
        <v>155450</v>
      </c>
      <c r="G16" s="27">
        <f t="shared" ref="G16:G21" si="1">E16*F16</f>
        <v>2020850</v>
      </c>
      <c r="H16" s="26"/>
    </row>
    <row r="17" spans="2:8" ht="24.75" thickBot="1" x14ac:dyDescent="0.3">
      <c r="B17" s="17" t="s">
        <v>33</v>
      </c>
      <c r="C17" s="25" t="s">
        <v>34</v>
      </c>
      <c r="D17" s="10" t="s">
        <v>19</v>
      </c>
      <c r="E17" s="21">
        <v>11</v>
      </c>
      <c r="F17" s="34">
        <v>161700</v>
      </c>
      <c r="G17" s="27">
        <f t="shared" si="1"/>
        <v>1778700</v>
      </c>
      <c r="H17" s="26"/>
    </row>
    <row r="18" spans="2:8" ht="14.25" customHeight="1" thickBot="1" x14ac:dyDescent="0.3">
      <c r="B18" s="38">
        <v>2.2000000000000002</v>
      </c>
      <c r="C18" s="39" t="s">
        <v>35</v>
      </c>
      <c r="D18" s="10"/>
      <c r="E18" s="21"/>
      <c r="F18" s="34"/>
      <c r="G18" s="27"/>
      <c r="H18" s="26"/>
    </row>
    <row r="19" spans="2:8" ht="15.75" thickBot="1" x14ac:dyDescent="0.3">
      <c r="B19" s="17" t="s">
        <v>36</v>
      </c>
      <c r="C19" s="25" t="s">
        <v>37</v>
      </c>
      <c r="D19" s="10" t="s">
        <v>19</v>
      </c>
      <c r="E19" s="21">
        <v>3</v>
      </c>
      <c r="F19" s="34">
        <v>159650</v>
      </c>
      <c r="G19" s="27">
        <f t="shared" si="1"/>
        <v>478950</v>
      </c>
      <c r="H19" s="26"/>
    </row>
    <row r="20" spans="2:8" ht="15.75" thickBot="1" x14ac:dyDescent="0.3">
      <c r="B20" s="17" t="s">
        <v>38</v>
      </c>
      <c r="C20" s="25" t="s">
        <v>39</v>
      </c>
      <c r="D20" s="10" t="s">
        <v>19</v>
      </c>
      <c r="E20" s="21">
        <v>4</v>
      </c>
      <c r="F20" s="34">
        <v>129150</v>
      </c>
      <c r="G20" s="27">
        <f t="shared" si="1"/>
        <v>516600</v>
      </c>
      <c r="H20" s="26"/>
    </row>
    <row r="21" spans="2:8" ht="15.75" thickBot="1" x14ac:dyDescent="0.3">
      <c r="B21" s="17" t="s">
        <v>40</v>
      </c>
      <c r="C21" s="25" t="s">
        <v>41</v>
      </c>
      <c r="D21" s="10" t="s">
        <v>19</v>
      </c>
      <c r="E21" s="21">
        <v>8</v>
      </c>
      <c r="F21" s="34">
        <v>159650</v>
      </c>
      <c r="G21" s="27">
        <f t="shared" si="1"/>
        <v>1277200</v>
      </c>
      <c r="H21" s="26"/>
    </row>
    <row r="22" spans="2:8" ht="10.5" customHeight="1" thickBot="1" x14ac:dyDescent="0.3">
      <c r="B22" s="51"/>
      <c r="C22" s="52"/>
      <c r="D22" s="52"/>
      <c r="E22" s="52"/>
      <c r="F22" s="52"/>
      <c r="G22" s="52"/>
      <c r="H22" s="53"/>
    </row>
    <row r="23" spans="2:8" ht="14.25" customHeight="1" thickBot="1" x14ac:dyDescent="0.3">
      <c r="B23" s="38">
        <v>3</v>
      </c>
      <c r="C23" s="39" t="s">
        <v>42</v>
      </c>
      <c r="D23" s="10"/>
      <c r="E23" s="21"/>
      <c r="F23" s="34"/>
      <c r="G23" s="40"/>
      <c r="H23" s="26"/>
    </row>
    <row r="24" spans="2:8" ht="15.75" thickBot="1" x14ac:dyDescent="0.3">
      <c r="B24" s="17">
        <v>3.1</v>
      </c>
      <c r="C24" s="39" t="s">
        <v>43</v>
      </c>
      <c r="D24" s="10"/>
      <c r="E24" s="21"/>
      <c r="F24" s="34"/>
      <c r="G24" s="27"/>
      <c r="H24" s="26"/>
    </row>
    <row r="25" spans="2:8" ht="72.75" thickBot="1" x14ac:dyDescent="0.3">
      <c r="B25" s="17" t="s">
        <v>44</v>
      </c>
      <c r="C25" s="25" t="s">
        <v>45</v>
      </c>
      <c r="D25" s="10" t="s">
        <v>46</v>
      </c>
      <c r="E25" s="21">
        <v>2864</v>
      </c>
      <c r="F25" s="34">
        <v>30148.75</v>
      </c>
      <c r="G25" s="27">
        <f>E25*F25</f>
        <v>86346020</v>
      </c>
      <c r="H25" s="26"/>
    </row>
    <row r="26" spans="2:8" ht="48.75" thickBot="1" x14ac:dyDescent="0.3">
      <c r="B26" s="17" t="s">
        <v>47</v>
      </c>
      <c r="C26" s="25" t="s">
        <v>48</v>
      </c>
      <c r="D26" s="10" t="s">
        <v>16</v>
      </c>
      <c r="E26" s="21">
        <v>170</v>
      </c>
      <c r="F26" s="34">
        <v>152331.25</v>
      </c>
      <c r="G26" s="27">
        <f t="shared" ref="G26:G29" si="2">E26*F26</f>
        <v>25896312.5</v>
      </c>
      <c r="H26" s="26"/>
    </row>
    <row r="27" spans="2:8" ht="24.75" thickBot="1" x14ac:dyDescent="0.3">
      <c r="B27" s="17" t="s">
        <v>49</v>
      </c>
      <c r="C27" s="25" t="s">
        <v>50</v>
      </c>
      <c r="D27" s="10" t="s">
        <v>16</v>
      </c>
      <c r="E27" s="21">
        <v>27</v>
      </c>
      <c r="F27" s="34">
        <v>527462.5</v>
      </c>
      <c r="G27" s="27">
        <f t="shared" si="2"/>
        <v>14241487.5</v>
      </c>
      <c r="H27" s="26"/>
    </row>
    <row r="28" spans="2:8" ht="15.75" thickBot="1" x14ac:dyDescent="0.3">
      <c r="B28" s="17" t="s">
        <v>51</v>
      </c>
      <c r="C28" s="25" t="s">
        <v>52</v>
      </c>
      <c r="D28" s="10" t="s">
        <v>19</v>
      </c>
      <c r="E28" s="21">
        <v>1</v>
      </c>
      <c r="F28" s="34">
        <v>444900</v>
      </c>
      <c r="G28" s="27">
        <f t="shared" si="2"/>
        <v>444900</v>
      </c>
      <c r="H28" s="26"/>
    </row>
    <row r="29" spans="2:8" ht="24.75" thickBot="1" x14ac:dyDescent="0.3">
      <c r="B29" s="17" t="s">
        <v>53</v>
      </c>
      <c r="C29" s="25" t="s">
        <v>54</v>
      </c>
      <c r="D29" s="10" t="s">
        <v>16</v>
      </c>
      <c r="E29" s="21">
        <v>22</v>
      </c>
      <c r="F29" s="34">
        <v>79362.5</v>
      </c>
      <c r="G29" s="27">
        <f t="shared" si="2"/>
        <v>1745975</v>
      </c>
      <c r="H29" s="26"/>
    </row>
    <row r="30" spans="2:8" ht="10.5" customHeight="1" thickBot="1" x14ac:dyDescent="0.3">
      <c r="B30" s="51"/>
      <c r="C30" s="52"/>
      <c r="D30" s="52"/>
      <c r="E30" s="52"/>
      <c r="F30" s="52"/>
      <c r="G30" s="52"/>
      <c r="H30" s="53"/>
    </row>
    <row r="31" spans="2:8" ht="15.75" thickBot="1" x14ac:dyDescent="0.3">
      <c r="B31" s="38">
        <v>4</v>
      </c>
      <c r="C31" s="39" t="s">
        <v>55</v>
      </c>
      <c r="D31" s="10"/>
      <c r="E31" s="21"/>
      <c r="F31" s="34"/>
      <c r="G31" s="27"/>
      <c r="H31" s="26"/>
    </row>
    <row r="32" spans="2:8" ht="15.75" thickBot="1" x14ac:dyDescent="0.3">
      <c r="B32" s="38">
        <v>4.0999999999999996</v>
      </c>
      <c r="C32" s="39" t="s">
        <v>56</v>
      </c>
      <c r="D32" s="10"/>
      <c r="E32" s="21"/>
      <c r="F32" s="34"/>
      <c r="G32" s="27"/>
      <c r="H32" s="26"/>
    </row>
    <row r="33" spans="2:8" ht="24.75" thickBot="1" x14ac:dyDescent="0.3">
      <c r="B33" s="17" t="s">
        <v>57</v>
      </c>
      <c r="C33" s="25" t="s">
        <v>58</v>
      </c>
      <c r="D33" s="10" t="s">
        <v>19</v>
      </c>
      <c r="E33" s="21">
        <v>10</v>
      </c>
      <c r="F33" s="34">
        <v>193275</v>
      </c>
      <c r="G33" s="27">
        <f>E33*F33</f>
        <v>1932750</v>
      </c>
      <c r="H33" s="26"/>
    </row>
    <row r="34" spans="2:8" ht="15.75" thickBot="1" x14ac:dyDescent="0.3">
      <c r="B34" s="17" t="s">
        <v>59</v>
      </c>
      <c r="C34" s="25" t="s">
        <v>60</v>
      </c>
      <c r="D34" s="10" t="s">
        <v>19</v>
      </c>
      <c r="E34" s="21">
        <v>3</v>
      </c>
      <c r="F34" s="34">
        <v>216400</v>
      </c>
      <c r="G34" s="27">
        <f t="shared" ref="G34:G44" si="3">E34*F34</f>
        <v>649200</v>
      </c>
      <c r="H34" s="26"/>
    </row>
    <row r="35" spans="2:8" ht="24.75" thickBot="1" x14ac:dyDescent="0.3">
      <c r="B35" s="17" t="s">
        <v>61</v>
      </c>
      <c r="C35" s="25" t="s">
        <v>62</v>
      </c>
      <c r="D35" s="10" t="s">
        <v>19</v>
      </c>
      <c r="E35" s="21">
        <v>6</v>
      </c>
      <c r="F35" s="34">
        <v>116400</v>
      </c>
      <c r="G35" s="27">
        <f t="shared" si="3"/>
        <v>698400</v>
      </c>
      <c r="H35" s="26"/>
    </row>
    <row r="36" spans="2:8" ht="15.75" thickBot="1" x14ac:dyDescent="0.3">
      <c r="B36" s="38">
        <v>5</v>
      </c>
      <c r="C36" s="39" t="s">
        <v>63</v>
      </c>
      <c r="D36" s="10"/>
      <c r="E36" s="21"/>
      <c r="F36" s="34"/>
      <c r="G36" s="27"/>
      <c r="H36" s="26"/>
    </row>
    <row r="37" spans="2:8" ht="15.75" thickBot="1" x14ac:dyDescent="0.3">
      <c r="B37" s="38">
        <v>5.0999999999999996</v>
      </c>
      <c r="C37" s="39" t="s">
        <v>64</v>
      </c>
      <c r="D37" s="10"/>
      <c r="E37" s="21"/>
      <c r="F37" s="34"/>
      <c r="G37" s="27"/>
      <c r="H37" s="26"/>
    </row>
    <row r="38" spans="2:8" ht="15.75" thickBot="1" x14ac:dyDescent="0.3">
      <c r="B38" s="17" t="s">
        <v>65</v>
      </c>
      <c r="C38" s="25" t="s">
        <v>66</v>
      </c>
      <c r="D38" s="10" t="s">
        <v>16</v>
      </c>
      <c r="E38" s="21">
        <v>150</v>
      </c>
      <c r="F38" s="34">
        <v>17843.75</v>
      </c>
      <c r="G38" s="27">
        <f t="shared" si="3"/>
        <v>2676562.5</v>
      </c>
      <c r="H38" s="26"/>
    </row>
    <row r="39" spans="2:8" ht="15.75" thickBot="1" x14ac:dyDescent="0.3">
      <c r="B39" s="17" t="s">
        <v>67</v>
      </c>
      <c r="C39" s="25" t="s">
        <v>68</v>
      </c>
      <c r="D39" s="10" t="s">
        <v>24</v>
      </c>
      <c r="E39" s="21">
        <v>40</v>
      </c>
      <c r="F39" s="34">
        <v>8137.5</v>
      </c>
      <c r="G39" s="27">
        <f t="shared" si="3"/>
        <v>325500</v>
      </c>
      <c r="H39" s="26"/>
    </row>
    <row r="40" spans="2:8" ht="15.75" thickBot="1" x14ac:dyDescent="0.3">
      <c r="B40" s="38">
        <v>5.2</v>
      </c>
      <c r="C40" s="39" t="s">
        <v>69</v>
      </c>
      <c r="D40" s="10"/>
      <c r="E40" s="21"/>
      <c r="F40" s="34"/>
      <c r="G40" s="27"/>
      <c r="H40" s="26"/>
    </row>
    <row r="41" spans="2:8" ht="14.25" customHeight="1" thickBot="1" x14ac:dyDescent="0.3">
      <c r="B41" s="17" t="s">
        <v>70</v>
      </c>
      <c r="C41" s="25" t="s">
        <v>71</v>
      </c>
      <c r="D41" s="10" t="s">
        <v>16</v>
      </c>
      <c r="E41" s="21">
        <v>60</v>
      </c>
      <c r="F41" s="34">
        <v>32162.5</v>
      </c>
      <c r="G41" s="27">
        <f t="shared" si="3"/>
        <v>1929750</v>
      </c>
      <c r="H41" s="26"/>
    </row>
    <row r="42" spans="2:8" ht="14.25" customHeight="1" thickBot="1" x14ac:dyDescent="0.3">
      <c r="B42" s="38">
        <v>6</v>
      </c>
      <c r="C42" s="39" t="s">
        <v>72</v>
      </c>
      <c r="D42" s="10"/>
      <c r="E42" s="21"/>
      <c r="F42" s="34"/>
      <c r="G42" s="27"/>
      <c r="H42" s="26"/>
    </row>
    <row r="43" spans="2:8" ht="14.25" customHeight="1" thickBot="1" x14ac:dyDescent="0.3">
      <c r="B43" s="38">
        <v>6.1</v>
      </c>
      <c r="C43" s="39" t="s">
        <v>73</v>
      </c>
      <c r="D43" s="10"/>
      <c r="E43" s="21"/>
      <c r="F43" s="34"/>
      <c r="G43" s="27"/>
      <c r="H43" s="26"/>
    </row>
    <row r="44" spans="2:8" ht="14.25" customHeight="1" thickBot="1" x14ac:dyDescent="0.3">
      <c r="B44" s="17" t="s">
        <v>74</v>
      </c>
      <c r="C44" s="25" t="s">
        <v>75</v>
      </c>
      <c r="D44" s="10" t="s">
        <v>16</v>
      </c>
      <c r="E44" s="21">
        <v>119</v>
      </c>
      <c r="F44" s="34">
        <v>4481.25</v>
      </c>
      <c r="G44" s="27">
        <f t="shared" si="3"/>
        <v>533268.75</v>
      </c>
      <c r="H44" s="26"/>
    </row>
    <row r="45" spans="2:8" ht="10.5" customHeight="1" thickBot="1" x14ac:dyDescent="0.3">
      <c r="B45" s="51"/>
      <c r="C45" s="52"/>
      <c r="D45" s="52"/>
      <c r="E45" s="52"/>
      <c r="F45" s="52"/>
      <c r="G45" s="52"/>
      <c r="H45" s="53"/>
    </row>
    <row r="46" spans="2:8" ht="14.25" customHeight="1" thickBot="1" x14ac:dyDescent="0.3">
      <c r="B46" s="57" t="s">
        <v>76</v>
      </c>
      <c r="C46" s="58"/>
      <c r="D46" s="58"/>
      <c r="E46" s="58"/>
      <c r="F46" s="58"/>
      <c r="G46" s="58"/>
      <c r="H46" s="59"/>
    </row>
    <row r="47" spans="2:8" ht="14.25" customHeight="1" thickBot="1" x14ac:dyDescent="0.3">
      <c r="B47" s="38">
        <v>1</v>
      </c>
      <c r="C47" s="39" t="s">
        <v>12</v>
      </c>
      <c r="D47" s="10"/>
      <c r="E47" s="21"/>
      <c r="F47" s="34"/>
      <c r="G47" s="27"/>
      <c r="H47" s="26"/>
    </row>
    <row r="48" spans="2:8" ht="14.25" customHeight="1" thickBot="1" x14ac:dyDescent="0.3">
      <c r="B48" s="38">
        <v>1.1000000000000001</v>
      </c>
      <c r="C48" s="39" t="s">
        <v>13</v>
      </c>
      <c r="D48" s="10"/>
      <c r="E48" s="21"/>
      <c r="F48" s="34"/>
      <c r="G48" s="27"/>
      <c r="H48" s="26"/>
    </row>
    <row r="49" spans="2:8" ht="14.25" customHeight="1" thickBot="1" x14ac:dyDescent="0.3">
      <c r="B49" s="17" t="s">
        <v>14</v>
      </c>
      <c r="C49" s="25" t="s">
        <v>15</v>
      </c>
      <c r="D49" s="10" t="s">
        <v>16</v>
      </c>
      <c r="E49" s="21">
        <v>294</v>
      </c>
      <c r="F49" s="34">
        <v>24275</v>
      </c>
      <c r="G49" s="27">
        <f>E49*F49</f>
        <v>7136850</v>
      </c>
      <c r="H49" s="26"/>
    </row>
    <row r="50" spans="2:8" ht="24.75" thickBot="1" x14ac:dyDescent="0.3">
      <c r="B50" s="17" t="s">
        <v>17</v>
      </c>
      <c r="C50" s="25" t="s">
        <v>18</v>
      </c>
      <c r="D50" s="10" t="s">
        <v>19</v>
      </c>
      <c r="E50" s="21">
        <v>10</v>
      </c>
      <c r="F50" s="34">
        <v>16818.75</v>
      </c>
      <c r="G50" s="27">
        <f t="shared" ref="G50:G82" si="4">E50*F50</f>
        <v>168187.5</v>
      </c>
      <c r="H50" s="26"/>
    </row>
    <row r="51" spans="2:8" ht="14.25" customHeight="1" thickBot="1" x14ac:dyDescent="0.3">
      <c r="B51" s="17" t="s">
        <v>20</v>
      </c>
      <c r="C51" s="25" t="s">
        <v>21</v>
      </c>
      <c r="D51" s="10" t="s">
        <v>19</v>
      </c>
      <c r="E51" s="21">
        <v>2</v>
      </c>
      <c r="F51" s="34">
        <v>16818.75</v>
      </c>
      <c r="G51" s="27">
        <f t="shared" si="4"/>
        <v>33637.5</v>
      </c>
      <c r="H51" s="26"/>
    </row>
    <row r="52" spans="2:8" ht="14.25" customHeight="1" thickBot="1" x14ac:dyDescent="0.3">
      <c r="B52" s="17" t="s">
        <v>22</v>
      </c>
      <c r="C52" s="25" t="s">
        <v>23</v>
      </c>
      <c r="D52" s="10" t="s">
        <v>24</v>
      </c>
      <c r="E52" s="21">
        <v>420</v>
      </c>
      <c r="F52" s="34">
        <v>13012.5</v>
      </c>
      <c r="G52" s="27">
        <f t="shared" si="4"/>
        <v>5465250</v>
      </c>
      <c r="H52" s="26"/>
    </row>
    <row r="53" spans="2:8" ht="14.25" customHeight="1" thickBot="1" x14ac:dyDescent="0.3">
      <c r="B53" s="17" t="s">
        <v>25</v>
      </c>
      <c r="C53" s="25" t="s">
        <v>26</v>
      </c>
      <c r="D53" s="10" t="s">
        <v>16</v>
      </c>
      <c r="E53" s="21">
        <v>36</v>
      </c>
      <c r="F53" s="34">
        <v>15637.5</v>
      </c>
      <c r="G53" s="27">
        <f t="shared" si="4"/>
        <v>562950</v>
      </c>
      <c r="H53" s="26"/>
    </row>
    <row r="54" spans="2:8" ht="14.25" customHeight="1" thickBot="1" x14ac:dyDescent="0.3">
      <c r="B54" s="38">
        <v>2</v>
      </c>
      <c r="C54" s="39" t="s">
        <v>27</v>
      </c>
      <c r="D54" s="10"/>
      <c r="E54" s="21"/>
      <c r="F54" s="34"/>
      <c r="G54" s="27"/>
      <c r="H54" s="26"/>
    </row>
    <row r="55" spans="2:8" ht="14.25" customHeight="1" thickBot="1" x14ac:dyDescent="0.3">
      <c r="B55" s="38">
        <v>2.1</v>
      </c>
      <c r="C55" s="39" t="s">
        <v>28</v>
      </c>
      <c r="D55" s="10"/>
      <c r="E55" s="21"/>
      <c r="F55" s="34"/>
      <c r="G55" s="27"/>
      <c r="H55" s="26"/>
    </row>
    <row r="56" spans="2:8" ht="24.75" thickBot="1" x14ac:dyDescent="0.3">
      <c r="B56" s="17" t="s">
        <v>29</v>
      </c>
      <c r="C56" s="25" t="s">
        <v>30</v>
      </c>
      <c r="D56" s="10" t="s">
        <v>24</v>
      </c>
      <c r="E56" s="21">
        <v>140</v>
      </c>
      <c r="F56" s="34">
        <v>46150</v>
      </c>
      <c r="G56" s="27">
        <f t="shared" si="4"/>
        <v>6461000</v>
      </c>
      <c r="H56" s="26"/>
    </row>
    <row r="57" spans="2:8" ht="24.75" thickBot="1" x14ac:dyDescent="0.3">
      <c r="B57" s="17" t="s">
        <v>31</v>
      </c>
      <c r="C57" s="25" t="s">
        <v>32</v>
      </c>
      <c r="D57" s="10" t="s">
        <v>19</v>
      </c>
      <c r="E57" s="21">
        <v>22</v>
      </c>
      <c r="F57" s="34">
        <v>155450</v>
      </c>
      <c r="G57" s="27">
        <f t="shared" si="4"/>
        <v>3419900</v>
      </c>
      <c r="H57" s="26"/>
    </row>
    <row r="58" spans="2:8" ht="24.75" thickBot="1" x14ac:dyDescent="0.3">
      <c r="B58" s="17" t="s">
        <v>33</v>
      </c>
      <c r="C58" s="25" t="s">
        <v>34</v>
      </c>
      <c r="D58" s="10" t="s">
        <v>19</v>
      </c>
      <c r="E58" s="21">
        <v>6</v>
      </c>
      <c r="F58" s="34">
        <v>161700</v>
      </c>
      <c r="G58" s="27">
        <f t="shared" si="4"/>
        <v>970200</v>
      </c>
      <c r="H58" s="26"/>
    </row>
    <row r="59" spans="2:8" ht="14.25" customHeight="1" thickBot="1" x14ac:dyDescent="0.3">
      <c r="B59" s="17">
        <v>2.2000000000000002</v>
      </c>
      <c r="C59" s="25" t="s">
        <v>35</v>
      </c>
      <c r="D59" s="10"/>
      <c r="E59" s="21"/>
      <c r="F59" s="34"/>
      <c r="G59" s="27">
        <f t="shared" si="4"/>
        <v>0</v>
      </c>
      <c r="H59" s="26"/>
    </row>
    <row r="60" spans="2:8" ht="14.25" customHeight="1" thickBot="1" x14ac:dyDescent="0.3">
      <c r="B60" s="17" t="s">
        <v>36</v>
      </c>
      <c r="C60" s="25" t="s">
        <v>37</v>
      </c>
      <c r="D60" s="10" t="s">
        <v>19</v>
      </c>
      <c r="E60" s="21">
        <v>3</v>
      </c>
      <c r="F60" s="34">
        <v>122150</v>
      </c>
      <c r="G60" s="27">
        <f t="shared" si="4"/>
        <v>366450</v>
      </c>
      <c r="H60" s="26"/>
    </row>
    <row r="61" spans="2:8" ht="14.25" customHeight="1" thickBot="1" x14ac:dyDescent="0.3">
      <c r="B61" s="17" t="s">
        <v>38</v>
      </c>
      <c r="C61" s="25" t="s">
        <v>39</v>
      </c>
      <c r="D61" s="10" t="s">
        <v>19</v>
      </c>
      <c r="E61" s="21">
        <v>5</v>
      </c>
      <c r="F61" s="34">
        <v>101650</v>
      </c>
      <c r="G61" s="27">
        <f t="shared" si="4"/>
        <v>508250</v>
      </c>
      <c r="H61" s="26"/>
    </row>
    <row r="62" spans="2:8" ht="14.25" customHeight="1" thickBot="1" x14ac:dyDescent="0.3">
      <c r="B62" s="17" t="s">
        <v>40</v>
      </c>
      <c r="C62" s="25" t="s">
        <v>41</v>
      </c>
      <c r="D62" s="10" t="s">
        <v>19</v>
      </c>
      <c r="E62" s="21">
        <v>12</v>
      </c>
      <c r="F62" s="34">
        <v>134650</v>
      </c>
      <c r="G62" s="27">
        <f t="shared" si="4"/>
        <v>1615800</v>
      </c>
      <c r="H62" s="26"/>
    </row>
    <row r="63" spans="2:8" ht="14.25" customHeight="1" thickBot="1" x14ac:dyDescent="0.3">
      <c r="B63" s="38">
        <v>3</v>
      </c>
      <c r="C63" s="39" t="s">
        <v>42</v>
      </c>
      <c r="D63" s="10"/>
      <c r="E63" s="21"/>
      <c r="F63" s="34"/>
      <c r="G63" s="27"/>
      <c r="H63" s="26"/>
    </row>
    <row r="64" spans="2:8" ht="14.25" customHeight="1" thickBot="1" x14ac:dyDescent="0.3">
      <c r="B64" s="38">
        <v>3.1</v>
      </c>
      <c r="C64" s="39" t="s">
        <v>43</v>
      </c>
      <c r="D64" s="10"/>
      <c r="E64" s="21"/>
      <c r="F64" s="34"/>
      <c r="G64" s="27"/>
      <c r="H64" s="26"/>
    </row>
    <row r="65" spans="2:8" ht="65.25" customHeight="1" thickBot="1" x14ac:dyDescent="0.3">
      <c r="B65" s="17" t="s">
        <v>44</v>
      </c>
      <c r="C65" s="25" t="s">
        <v>77</v>
      </c>
      <c r="D65" s="10" t="s">
        <v>46</v>
      </c>
      <c r="E65" s="21">
        <v>5499.6</v>
      </c>
      <c r="F65" s="34">
        <v>30148.75</v>
      </c>
      <c r="G65" s="27">
        <f t="shared" si="4"/>
        <v>165806065.5</v>
      </c>
      <c r="H65" s="26"/>
    </row>
    <row r="66" spans="2:8" ht="48.75" thickBot="1" x14ac:dyDescent="0.3">
      <c r="B66" s="17" t="s">
        <v>47</v>
      </c>
      <c r="C66" s="25" t="s">
        <v>48</v>
      </c>
      <c r="D66" s="10" t="s">
        <v>16</v>
      </c>
      <c r="E66" s="21">
        <v>280</v>
      </c>
      <c r="F66" s="34">
        <v>152331.25</v>
      </c>
      <c r="G66" s="27">
        <f t="shared" si="4"/>
        <v>42652750</v>
      </c>
      <c r="H66" s="26"/>
    </row>
    <row r="67" spans="2:8" ht="24.75" thickBot="1" x14ac:dyDescent="0.3">
      <c r="B67" s="17" t="s">
        <v>49</v>
      </c>
      <c r="C67" s="25" t="s">
        <v>50</v>
      </c>
      <c r="D67" s="10" t="s">
        <v>16</v>
      </c>
      <c r="E67" s="21">
        <v>38</v>
      </c>
      <c r="F67" s="34">
        <v>527462.5</v>
      </c>
      <c r="G67" s="27">
        <f t="shared" si="4"/>
        <v>20043575</v>
      </c>
      <c r="H67" s="26"/>
    </row>
    <row r="68" spans="2:8" ht="14.25" customHeight="1" thickBot="1" x14ac:dyDescent="0.3">
      <c r="B68" s="38">
        <v>4</v>
      </c>
      <c r="C68" s="39" t="s">
        <v>55</v>
      </c>
      <c r="D68" s="10"/>
      <c r="E68" s="21"/>
      <c r="F68" s="34"/>
      <c r="G68" s="27"/>
      <c r="H68" s="26"/>
    </row>
    <row r="69" spans="2:8" ht="14.25" customHeight="1" thickBot="1" x14ac:dyDescent="0.3">
      <c r="B69" s="38">
        <v>4.0999999999999996</v>
      </c>
      <c r="C69" s="39" t="s">
        <v>56</v>
      </c>
      <c r="D69" s="10"/>
      <c r="E69" s="21"/>
      <c r="F69" s="34"/>
      <c r="G69" s="27"/>
      <c r="H69" s="26"/>
    </row>
    <row r="70" spans="2:8" ht="24.75" thickBot="1" x14ac:dyDescent="0.3">
      <c r="B70" s="17" t="s">
        <v>57</v>
      </c>
      <c r="C70" s="25" t="s">
        <v>58</v>
      </c>
      <c r="D70" s="10" t="s">
        <v>19</v>
      </c>
      <c r="E70" s="21">
        <v>21</v>
      </c>
      <c r="F70" s="34">
        <v>193275</v>
      </c>
      <c r="G70" s="27">
        <f t="shared" si="4"/>
        <v>4058775</v>
      </c>
      <c r="H70" s="26"/>
    </row>
    <row r="71" spans="2:8" ht="14.25" customHeight="1" thickBot="1" x14ac:dyDescent="0.3">
      <c r="B71" s="17" t="s">
        <v>59</v>
      </c>
      <c r="C71" s="25" t="s">
        <v>60</v>
      </c>
      <c r="D71" s="10" t="s">
        <v>19</v>
      </c>
      <c r="E71" s="21">
        <v>3</v>
      </c>
      <c r="F71" s="34">
        <v>216400</v>
      </c>
      <c r="G71" s="27">
        <f t="shared" si="4"/>
        <v>649200</v>
      </c>
      <c r="H71" s="26"/>
    </row>
    <row r="72" spans="2:8" ht="24.75" thickBot="1" x14ac:dyDescent="0.3">
      <c r="B72" s="17" t="s">
        <v>61</v>
      </c>
      <c r="C72" s="25" t="s">
        <v>62</v>
      </c>
      <c r="D72" s="10" t="s">
        <v>19</v>
      </c>
      <c r="E72" s="21">
        <v>6</v>
      </c>
      <c r="F72" s="34">
        <v>116400</v>
      </c>
      <c r="G72" s="27">
        <f t="shared" si="4"/>
        <v>698400</v>
      </c>
      <c r="H72" s="26"/>
    </row>
    <row r="73" spans="2:8" ht="14.25" customHeight="1" thickBot="1" x14ac:dyDescent="0.3">
      <c r="B73" s="38">
        <v>5</v>
      </c>
      <c r="C73" s="39" t="s">
        <v>78</v>
      </c>
      <c r="D73" s="10"/>
      <c r="E73" s="21"/>
      <c r="F73" s="34"/>
      <c r="G73" s="27"/>
      <c r="H73" s="26"/>
    </row>
    <row r="74" spans="2:8" ht="14.25" customHeight="1" thickBot="1" x14ac:dyDescent="0.3">
      <c r="B74" s="38">
        <v>5.0999999999999996</v>
      </c>
      <c r="C74" s="39" t="s">
        <v>64</v>
      </c>
      <c r="D74" s="10"/>
      <c r="E74" s="21"/>
      <c r="F74" s="34"/>
      <c r="G74" s="27"/>
      <c r="H74" s="26"/>
    </row>
    <row r="75" spans="2:8" ht="14.25" customHeight="1" thickBot="1" x14ac:dyDescent="0.3">
      <c r="B75" s="17" t="s">
        <v>65</v>
      </c>
      <c r="C75" s="25" t="s">
        <v>66</v>
      </c>
      <c r="D75" s="10" t="s">
        <v>16</v>
      </c>
      <c r="E75" s="21">
        <v>320</v>
      </c>
      <c r="F75" s="34">
        <v>17843.75</v>
      </c>
      <c r="G75" s="27">
        <f t="shared" si="4"/>
        <v>5710000</v>
      </c>
      <c r="H75" s="26"/>
    </row>
    <row r="76" spans="2:8" ht="14.25" customHeight="1" thickBot="1" x14ac:dyDescent="0.3">
      <c r="B76" s="17" t="s">
        <v>67</v>
      </c>
      <c r="C76" s="25" t="s">
        <v>68</v>
      </c>
      <c r="D76" s="10" t="s">
        <v>24</v>
      </c>
      <c r="E76" s="21">
        <v>50</v>
      </c>
      <c r="F76" s="34">
        <v>8137.5</v>
      </c>
      <c r="G76" s="27">
        <f t="shared" si="4"/>
        <v>406875</v>
      </c>
      <c r="H76" s="26"/>
    </row>
    <row r="77" spans="2:8" ht="48.75" thickBot="1" x14ac:dyDescent="0.3">
      <c r="B77" s="17" t="s">
        <v>79</v>
      </c>
      <c r="C77" s="25" t="s">
        <v>80</v>
      </c>
      <c r="D77" s="10" t="s">
        <v>19</v>
      </c>
      <c r="E77" s="21">
        <v>2</v>
      </c>
      <c r="F77" s="34">
        <v>8157237.5</v>
      </c>
      <c r="G77" s="27">
        <f t="shared" si="4"/>
        <v>16314475</v>
      </c>
      <c r="H77" s="26"/>
    </row>
    <row r="78" spans="2:8" ht="14.25" customHeight="1" thickBot="1" x14ac:dyDescent="0.3">
      <c r="B78" s="17">
        <v>5.2</v>
      </c>
      <c r="C78" s="25" t="s">
        <v>69</v>
      </c>
      <c r="D78" s="10"/>
      <c r="E78" s="21"/>
      <c r="F78" s="34"/>
      <c r="G78" s="27"/>
      <c r="H78" s="26"/>
    </row>
    <row r="79" spans="2:8" ht="14.25" customHeight="1" thickBot="1" x14ac:dyDescent="0.3">
      <c r="B79" s="17" t="s">
        <v>70</v>
      </c>
      <c r="C79" s="25" t="s">
        <v>71</v>
      </c>
      <c r="D79" s="10" t="s">
        <v>16</v>
      </c>
      <c r="E79" s="21">
        <v>70</v>
      </c>
      <c r="F79" s="34">
        <v>32162.5</v>
      </c>
      <c r="G79" s="27">
        <f t="shared" si="4"/>
        <v>2251375</v>
      </c>
      <c r="H79" s="26"/>
    </row>
    <row r="80" spans="2:8" ht="14.25" customHeight="1" thickBot="1" x14ac:dyDescent="0.3">
      <c r="B80" s="38">
        <v>6</v>
      </c>
      <c r="C80" s="39" t="s">
        <v>72</v>
      </c>
      <c r="D80" s="10"/>
      <c r="E80" s="21"/>
      <c r="F80" s="34"/>
      <c r="G80" s="27"/>
      <c r="H80" s="26"/>
    </row>
    <row r="81" spans="2:8" ht="14.25" customHeight="1" thickBot="1" x14ac:dyDescent="0.3">
      <c r="B81" s="38">
        <v>6.1</v>
      </c>
      <c r="C81" s="39" t="s">
        <v>73</v>
      </c>
      <c r="D81" s="10"/>
      <c r="E81" s="21"/>
      <c r="F81" s="34"/>
      <c r="G81" s="27"/>
      <c r="H81" s="26"/>
    </row>
    <row r="82" spans="2:8" ht="14.25" customHeight="1" thickBot="1" x14ac:dyDescent="0.3">
      <c r="B82" s="17" t="s">
        <v>74</v>
      </c>
      <c r="C82" s="25" t="s">
        <v>75</v>
      </c>
      <c r="D82" s="10" t="s">
        <v>16</v>
      </c>
      <c r="E82" s="21">
        <v>200</v>
      </c>
      <c r="F82" s="34">
        <v>4481.25</v>
      </c>
      <c r="G82" s="27">
        <f t="shared" si="4"/>
        <v>896250</v>
      </c>
      <c r="H82" s="26"/>
    </row>
    <row r="83" spans="2:8" ht="10.5" customHeight="1" thickBot="1" x14ac:dyDescent="0.3">
      <c r="B83" s="51"/>
      <c r="C83" s="52"/>
      <c r="D83" s="52"/>
      <c r="E83" s="52"/>
      <c r="F83" s="52"/>
      <c r="G83" s="52"/>
      <c r="H83" s="53"/>
    </row>
    <row r="84" spans="2:8" ht="14.25" customHeight="1" thickBot="1" x14ac:dyDescent="0.3">
      <c r="B84" s="57" t="s">
        <v>81</v>
      </c>
      <c r="C84" s="58"/>
      <c r="D84" s="58"/>
      <c r="E84" s="58"/>
      <c r="F84" s="58"/>
      <c r="G84" s="58"/>
      <c r="H84" s="59"/>
    </row>
    <row r="85" spans="2:8" ht="14.25" customHeight="1" thickBot="1" x14ac:dyDescent="0.3">
      <c r="B85" s="38">
        <v>1</v>
      </c>
      <c r="C85" s="39" t="s">
        <v>82</v>
      </c>
      <c r="D85" s="10"/>
      <c r="E85" s="21"/>
      <c r="F85" s="34"/>
      <c r="G85" s="27"/>
      <c r="H85" s="26"/>
    </row>
    <row r="86" spans="2:8" ht="14.25" customHeight="1" thickBot="1" x14ac:dyDescent="0.3">
      <c r="B86" s="38">
        <v>1.1000000000000001</v>
      </c>
      <c r="C86" s="39" t="s">
        <v>83</v>
      </c>
      <c r="D86" s="10"/>
      <c r="E86" s="21"/>
      <c r="F86" s="34"/>
      <c r="G86" s="27"/>
      <c r="H86" s="26"/>
    </row>
    <row r="87" spans="2:8" ht="36.75" thickBot="1" x14ac:dyDescent="0.3">
      <c r="B87" s="17" t="s">
        <v>14</v>
      </c>
      <c r="C87" s="25" t="s">
        <v>84</v>
      </c>
      <c r="D87" s="10" t="s">
        <v>85</v>
      </c>
      <c r="E87" s="21">
        <v>1</v>
      </c>
      <c r="F87" s="34">
        <v>5625000</v>
      </c>
      <c r="G87" s="27">
        <f t="shared" ref="G87:G88" si="5">E87*F87</f>
        <v>5625000</v>
      </c>
      <c r="H87" s="26"/>
    </row>
    <row r="88" spans="2:8" ht="24.75" thickBot="1" x14ac:dyDescent="0.3">
      <c r="B88" s="17" t="s">
        <v>17</v>
      </c>
      <c r="C88" s="25" t="s">
        <v>86</v>
      </c>
      <c r="D88" s="10" t="s">
        <v>85</v>
      </c>
      <c r="E88" s="21">
        <v>3</v>
      </c>
      <c r="F88" s="34">
        <v>2062500</v>
      </c>
      <c r="G88" s="27">
        <f t="shared" si="5"/>
        <v>6187500</v>
      </c>
      <c r="H88" s="26"/>
    </row>
    <row r="89" spans="2:8" ht="14.25" customHeight="1" thickBot="1" x14ac:dyDescent="0.3">
      <c r="B89" s="17"/>
      <c r="C89" s="25"/>
      <c r="D89" s="10"/>
      <c r="E89" s="21"/>
      <c r="F89" s="34"/>
      <c r="G89" s="27"/>
      <c r="H89" s="26"/>
    </row>
    <row r="90" spans="2:8" ht="14.25" customHeight="1" thickBot="1" x14ac:dyDescent="0.3">
      <c r="B90" s="17"/>
      <c r="C90" s="25"/>
      <c r="D90" s="10"/>
      <c r="E90" s="21"/>
      <c r="F90" s="34"/>
      <c r="G90" s="27"/>
      <c r="H90" s="26"/>
    </row>
    <row r="91" spans="2:8" ht="14.25" customHeight="1" thickBot="1" x14ac:dyDescent="0.3">
      <c r="B91" s="17"/>
      <c r="C91" s="25"/>
      <c r="D91" s="10"/>
      <c r="E91" s="21"/>
      <c r="F91" s="34"/>
      <c r="G91" s="27">
        <v>3448600.1109999996</v>
      </c>
      <c r="H91" s="26"/>
    </row>
    <row r="92" spans="2:8" ht="14.25" customHeight="1" thickBot="1" x14ac:dyDescent="0.3">
      <c r="B92" s="17"/>
      <c r="C92" s="25"/>
      <c r="D92" s="10"/>
      <c r="E92" s="21"/>
      <c r="F92" s="34"/>
      <c r="G92" s="27"/>
      <c r="H92" s="26"/>
    </row>
    <row r="93" spans="2:8" ht="14.25" customHeight="1" thickBot="1" x14ac:dyDescent="0.3">
      <c r="B93" s="17"/>
      <c r="C93" s="25"/>
      <c r="D93" s="10"/>
      <c r="E93" s="21"/>
      <c r="F93" s="34"/>
      <c r="G93" s="27"/>
      <c r="H93" s="26"/>
    </row>
    <row r="94" spans="2:8" ht="14.25" customHeight="1" thickBot="1" x14ac:dyDescent="0.3">
      <c r="B94" s="17"/>
      <c r="C94" s="25"/>
      <c r="D94" s="10"/>
      <c r="E94" s="21"/>
      <c r="F94" s="34"/>
      <c r="G94" s="27"/>
      <c r="H94" s="26"/>
    </row>
    <row r="95" spans="2:8" ht="14.25" customHeight="1" thickBot="1" x14ac:dyDescent="0.3">
      <c r="B95" s="17"/>
      <c r="C95" s="25"/>
      <c r="D95" s="10"/>
      <c r="E95" s="21"/>
      <c r="F95" s="34"/>
      <c r="G95" s="27"/>
      <c r="H95" s="26"/>
    </row>
    <row r="96" spans="2:8" ht="14.25" customHeight="1" thickBot="1" x14ac:dyDescent="0.3">
      <c r="B96" s="17"/>
      <c r="C96" s="25"/>
      <c r="D96" s="10"/>
      <c r="E96" s="21"/>
      <c r="F96" s="34"/>
      <c r="G96" s="27"/>
      <c r="H96" s="26"/>
    </row>
    <row r="97" spans="2:9" ht="14.25" customHeight="1" thickBot="1" x14ac:dyDescent="0.3">
      <c r="B97" s="17"/>
      <c r="C97" s="25"/>
      <c r="D97" s="10"/>
      <c r="E97" s="21"/>
      <c r="F97" s="34"/>
      <c r="G97" s="27"/>
      <c r="H97" s="26"/>
    </row>
    <row r="98" spans="2:9" ht="14.25" customHeight="1" thickBot="1" x14ac:dyDescent="0.3">
      <c r="B98" s="17"/>
      <c r="C98" s="25"/>
      <c r="D98" s="10"/>
      <c r="E98" s="21"/>
      <c r="F98" s="34"/>
      <c r="G98" s="27"/>
      <c r="H98" s="26"/>
    </row>
    <row r="99" spans="2:9" ht="6.75" customHeight="1" thickBot="1" x14ac:dyDescent="0.3">
      <c r="B99" s="6"/>
      <c r="C99" s="7"/>
      <c r="D99" s="7"/>
      <c r="E99" s="14"/>
      <c r="F99" s="35"/>
      <c r="G99" s="28"/>
      <c r="H99" s="8"/>
    </row>
    <row r="100" spans="2:9" ht="13.5" customHeight="1" thickBot="1" x14ac:dyDescent="0.3">
      <c r="B100" s="6" t="s">
        <v>0</v>
      </c>
      <c r="C100" s="7"/>
      <c r="D100" s="7"/>
      <c r="E100" s="14"/>
      <c r="F100" s="35"/>
      <c r="G100" s="29">
        <f>SUM(G5:G98)</f>
        <v>457211773.111</v>
      </c>
      <c r="H100" s="8"/>
    </row>
    <row r="101" spans="2:9" ht="3" customHeight="1" thickBot="1" x14ac:dyDescent="0.3">
      <c r="B101" s="2" t="s">
        <v>1</v>
      </c>
      <c r="C101" s="3"/>
      <c r="D101" s="3"/>
      <c r="E101" s="22"/>
      <c r="F101" s="36"/>
      <c r="G101" s="3"/>
      <c r="H101" s="4"/>
    </row>
    <row r="102" spans="2:9" ht="5.25" customHeight="1" x14ac:dyDescent="0.25">
      <c r="B102" s="1"/>
      <c r="C102" s="1"/>
      <c r="D102" s="1"/>
      <c r="E102" s="23"/>
      <c r="F102" s="37"/>
      <c r="G102" s="1"/>
    </row>
    <row r="103" spans="2:9" x14ac:dyDescent="0.25">
      <c r="B103" s="30" t="s">
        <v>10</v>
      </c>
    </row>
    <row r="104" spans="2:9" x14ac:dyDescent="0.25">
      <c r="I104" s="31">
        <v>457393285</v>
      </c>
    </row>
    <row r="105" spans="2:9" x14ac:dyDescent="0.25">
      <c r="I105" s="41">
        <f>I104-G100</f>
        <v>181511.88899999857</v>
      </c>
    </row>
  </sheetData>
  <mergeCells count="8">
    <mergeCell ref="B22:H22"/>
    <mergeCell ref="B2:H2"/>
    <mergeCell ref="B12:H12"/>
    <mergeCell ref="B84:H84"/>
    <mergeCell ref="B83:H83"/>
    <mergeCell ref="B46:H46"/>
    <mergeCell ref="B45:H45"/>
    <mergeCell ref="B30:H30"/>
  </mergeCells>
  <pageMargins left="0.59055118110236227" right="0.51181102362204722" top="0.78740157480314965" bottom="0.94488188976377963" header="0" footer="0"/>
  <pageSetup orientation="portrait" r:id="rId1"/>
  <headerFooter>
    <oddHeader xml:space="preserve">&amp;L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6"/>
  <sheetViews>
    <sheetView tabSelected="1" zoomScaleNormal="100" zoomScaleSheetLayoutView="100" workbookViewId="0">
      <selection activeCell="C24" sqref="C24"/>
    </sheetView>
  </sheetViews>
  <sheetFormatPr baseColWidth="10" defaultColWidth="11.42578125" defaultRowHeight="15" x14ac:dyDescent="0.25"/>
  <cols>
    <col min="1" max="1" width="11.42578125" style="42"/>
    <col min="2" max="2" width="1.85546875" style="42" customWidth="1"/>
    <col min="3" max="3" width="5.85546875" style="42" customWidth="1"/>
    <col min="4" max="4" width="56.85546875" style="42" customWidth="1"/>
    <col min="5" max="5" width="8" style="42" customWidth="1"/>
    <col min="6" max="6" width="8" style="24" customWidth="1"/>
    <col min="7" max="7" width="13.42578125" style="43" bestFit="1" customWidth="1"/>
    <col min="8" max="8" width="18.7109375" style="42" bestFit="1" customWidth="1"/>
    <col min="9" max="9" width="20.42578125" style="42" customWidth="1"/>
    <col min="10" max="10" width="1.85546875" style="42" customWidth="1"/>
    <col min="11" max="16384" width="11.42578125" style="42"/>
  </cols>
  <sheetData>
    <row r="1" spans="3:9" ht="3.75" customHeight="1" thickBot="1" x14ac:dyDescent="0.3"/>
    <row r="2" spans="3:9" ht="50.25" customHeight="1" thickBot="1" x14ac:dyDescent="0.3">
      <c r="C2" s="60" t="s">
        <v>8</v>
      </c>
      <c r="D2" s="61"/>
      <c r="E2" s="61"/>
      <c r="F2" s="61"/>
      <c r="G2" s="61"/>
      <c r="H2" s="61"/>
      <c r="I2" s="62"/>
    </row>
    <row r="3" spans="3:9" ht="13.5" customHeight="1" thickBot="1" x14ac:dyDescent="0.3">
      <c r="C3" s="15" t="s">
        <v>2</v>
      </c>
      <c r="D3" s="5"/>
      <c r="E3" s="5"/>
      <c r="F3" s="20"/>
      <c r="G3" s="32"/>
      <c r="H3" s="19"/>
      <c r="I3" s="11"/>
    </row>
    <row r="4" spans="3:9" ht="22.5" customHeight="1" thickBot="1" x14ac:dyDescent="0.3">
      <c r="C4" s="16" t="s">
        <v>9</v>
      </c>
      <c r="D4" s="13" t="s">
        <v>3</v>
      </c>
      <c r="E4" s="9" t="s">
        <v>4</v>
      </c>
      <c r="F4" s="66" t="s">
        <v>7</v>
      </c>
      <c r="G4" s="33" t="s">
        <v>11</v>
      </c>
      <c r="H4" s="16" t="s">
        <v>5</v>
      </c>
      <c r="I4" s="12" t="s">
        <v>6</v>
      </c>
    </row>
    <row r="5" spans="3:9" ht="14.25" customHeight="1" thickBot="1" x14ac:dyDescent="0.3">
      <c r="C5" s="63" t="s">
        <v>87</v>
      </c>
      <c r="D5" s="64"/>
      <c r="E5" s="64"/>
      <c r="F5" s="64"/>
      <c r="G5" s="64"/>
      <c r="H5" s="64"/>
      <c r="I5" s="65"/>
    </row>
    <row r="6" spans="3:9" ht="14.25" customHeight="1" thickBot="1" x14ac:dyDescent="0.3">
      <c r="C6" s="38">
        <v>1</v>
      </c>
      <c r="D6" s="39" t="s">
        <v>88</v>
      </c>
      <c r="E6" s="10"/>
      <c r="F6" s="21"/>
      <c r="G6" s="34"/>
      <c r="H6" s="27"/>
      <c r="I6" s="26"/>
    </row>
    <row r="7" spans="3:9" ht="14.25" customHeight="1" thickBot="1" x14ac:dyDescent="0.3">
      <c r="C7" s="46">
        <v>1.1000000000000001</v>
      </c>
      <c r="D7" s="47"/>
      <c r="E7" s="48"/>
      <c r="F7" s="49"/>
      <c r="G7" s="50"/>
      <c r="H7" s="27"/>
      <c r="I7" s="26"/>
    </row>
    <row r="8" spans="3:9" ht="14.25" customHeight="1" thickBot="1" x14ac:dyDescent="0.3">
      <c r="C8" s="17">
        <v>1.2</v>
      </c>
      <c r="D8" s="25"/>
      <c r="E8" s="10"/>
      <c r="F8" s="21"/>
      <c r="G8" s="34"/>
      <c r="H8" s="27"/>
      <c r="I8" s="26"/>
    </row>
    <row r="9" spans="3:9" ht="14.25" customHeight="1" thickBot="1" x14ac:dyDescent="0.3">
      <c r="C9" s="38">
        <v>2</v>
      </c>
      <c r="D9" s="39" t="s">
        <v>90</v>
      </c>
      <c r="E9" s="10"/>
      <c r="F9" s="21"/>
      <c r="G9" s="34"/>
      <c r="H9" s="27"/>
      <c r="I9" s="26"/>
    </row>
    <row r="10" spans="3:9" ht="14.25" customHeight="1" thickBot="1" x14ac:dyDescent="0.3">
      <c r="C10" s="46" t="s">
        <v>89</v>
      </c>
      <c r="D10" s="47"/>
      <c r="E10" s="48"/>
      <c r="F10" s="49"/>
      <c r="G10" s="50"/>
      <c r="H10" s="27"/>
      <c r="I10" s="26"/>
    </row>
    <row r="11" spans="3:9" ht="14.25" customHeight="1" thickBot="1" x14ac:dyDescent="0.3">
      <c r="C11" s="17">
        <v>2.2000000000000002</v>
      </c>
      <c r="D11" s="25"/>
      <c r="E11" s="10"/>
      <c r="F11" s="21"/>
      <c r="G11" s="34"/>
      <c r="H11" s="27"/>
      <c r="I11" s="26"/>
    </row>
    <row r="12" spans="3:9" ht="15.75" thickBot="1" x14ac:dyDescent="0.3">
      <c r="C12" s="38">
        <v>3</v>
      </c>
      <c r="D12" s="39" t="s">
        <v>91</v>
      </c>
      <c r="E12" s="10"/>
      <c r="F12" s="21"/>
      <c r="G12" s="34"/>
      <c r="H12" s="27"/>
      <c r="I12" s="26"/>
    </row>
    <row r="13" spans="3:9" ht="15.75" thickBot="1" x14ac:dyDescent="0.3">
      <c r="C13" s="17">
        <v>3.1</v>
      </c>
      <c r="D13" s="25"/>
      <c r="E13" s="10"/>
      <c r="F13" s="21"/>
      <c r="G13" s="34"/>
      <c r="H13" s="27"/>
      <c r="I13" s="26"/>
    </row>
    <row r="14" spans="3:9" ht="15.75" thickBot="1" x14ac:dyDescent="0.3">
      <c r="C14" s="17">
        <v>3.2</v>
      </c>
      <c r="D14" s="25"/>
      <c r="E14" s="10"/>
      <c r="F14" s="21"/>
      <c r="G14" s="34"/>
      <c r="H14" s="27"/>
      <c r="I14" s="26"/>
    </row>
    <row r="15" spans="3:9" ht="15.75" thickBot="1" x14ac:dyDescent="0.3">
      <c r="C15" s="17"/>
      <c r="D15" s="25"/>
      <c r="E15" s="10"/>
      <c r="F15" s="21"/>
      <c r="G15" s="34"/>
      <c r="H15" s="27"/>
      <c r="I15" s="26"/>
    </row>
    <row r="16" spans="3:9" ht="10.5" customHeight="1" thickBot="1" x14ac:dyDescent="0.3">
      <c r="C16" s="51"/>
      <c r="D16" s="52"/>
      <c r="E16" s="52"/>
      <c r="F16" s="52"/>
      <c r="G16" s="52"/>
      <c r="H16" s="52"/>
      <c r="I16" s="53"/>
    </row>
    <row r="17" spans="2:10" ht="6.75" customHeight="1" thickBot="1" x14ac:dyDescent="0.3">
      <c r="C17" s="6"/>
      <c r="D17" s="7"/>
      <c r="E17" s="7"/>
      <c r="F17" s="14"/>
      <c r="G17" s="35"/>
      <c r="H17" s="28"/>
      <c r="I17" s="8"/>
    </row>
    <row r="18" spans="2:10" ht="13.5" customHeight="1" thickBot="1" x14ac:dyDescent="0.3">
      <c r="C18" s="6" t="s">
        <v>0</v>
      </c>
      <c r="D18" s="7"/>
      <c r="E18" s="7"/>
      <c r="F18" s="14"/>
      <c r="G18" s="35"/>
      <c r="H18" s="29">
        <f>SUM(H6:H15)</f>
        <v>0</v>
      </c>
      <c r="I18" s="8"/>
    </row>
    <row r="19" spans="2:10" ht="3" customHeight="1" thickBot="1" x14ac:dyDescent="0.3">
      <c r="C19" s="2" t="s">
        <v>1</v>
      </c>
      <c r="D19" s="3"/>
      <c r="E19" s="3"/>
      <c r="F19" s="22"/>
      <c r="G19" s="36"/>
      <c r="H19" s="3"/>
      <c r="I19" s="4"/>
    </row>
    <row r="20" spans="2:10" ht="5.25" customHeight="1" x14ac:dyDescent="0.25">
      <c r="C20" s="1"/>
      <c r="D20" s="1"/>
      <c r="E20" s="1"/>
      <c r="F20" s="23"/>
      <c r="G20" s="37"/>
      <c r="H20" s="1"/>
    </row>
    <row r="21" spans="2:10" x14ac:dyDescent="0.25">
      <c r="C21" s="44"/>
    </row>
    <row r="22" spans="2:10" x14ac:dyDescent="0.25">
      <c r="B22" s="43"/>
      <c r="C22" s="42" t="s">
        <v>92</v>
      </c>
      <c r="H22" s="37"/>
      <c r="J22" s="43"/>
    </row>
    <row r="23" spans="2:10" x14ac:dyDescent="0.25">
      <c r="B23" s="45"/>
      <c r="C23" s="42" t="s">
        <v>93</v>
      </c>
      <c r="H23" s="37"/>
      <c r="J23" s="45"/>
    </row>
    <row r="24" spans="2:10" x14ac:dyDescent="0.25">
      <c r="C24" s="42" t="s">
        <v>94</v>
      </c>
      <c r="H24" s="37"/>
    </row>
    <row r="25" spans="2:10" x14ac:dyDescent="0.25">
      <c r="H25" s="37"/>
    </row>
    <row r="26" spans="2:10" x14ac:dyDescent="0.25">
      <c r="H26" s="37"/>
    </row>
  </sheetData>
  <mergeCells count="3">
    <mergeCell ref="C16:I16"/>
    <mergeCell ref="C2:I2"/>
    <mergeCell ref="C5:I5"/>
  </mergeCells>
  <pageMargins left="0.59055118110236227" right="0.51181102362204722" top="0.78740157480314965" bottom="0.94488188976377963" header="0" footer="0"/>
  <pageSetup scale="65" orientation="portrait" r:id="rId1"/>
  <headerFooter>
    <oddHeader xml:space="preserve">&amp;L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</vt:lpstr>
      <vt:lpstr>Presupuesto (2)</vt:lpstr>
      <vt:lpstr>'Presupuesto (2)'!Área_de_impresión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Rudas Lleras</dc:creator>
  <cp:lastModifiedBy>Mabel.V</cp:lastModifiedBy>
  <cp:lastPrinted>2024-10-18T02:31:01Z</cp:lastPrinted>
  <dcterms:created xsi:type="dcterms:W3CDTF">2014-01-21T14:41:10Z</dcterms:created>
  <dcterms:modified xsi:type="dcterms:W3CDTF">2025-10-23T19:25:04Z</dcterms:modified>
</cp:coreProperties>
</file>